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.1.6" sheetId="2" r:id="rId1"/>
  </sheets>
  <externalReferences>
    <externalReference r:id="rId2"/>
  </externalReferences>
  <definedNames>
    <definedName name="_xlnm.Print_Area" localSheetId="0">'4.1.6'!$A$1:$F$27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 s="1"/>
  <c r="F12" i="2" s="1"/>
  <c r="D12" i="2"/>
  <c r="B4" i="2"/>
</calcChain>
</file>

<file path=xl/sharedStrings.xml><?xml version="1.0" encoding="utf-8"?>
<sst xmlns="http://schemas.openxmlformats.org/spreadsheetml/2006/main" count="63" uniqueCount="47">
  <si>
    <t>Projekt:</t>
  </si>
  <si>
    <t>Datum:</t>
  </si>
  <si>
    <t>Legende</t>
  </si>
  <si>
    <t>erreichte Gesamtpunktzahl</t>
  </si>
  <si>
    <t>Nr.</t>
  </si>
  <si>
    <t>Unterkriterium</t>
  </si>
  <si>
    <t>Relevanz für die Bewertung</t>
  </si>
  <si>
    <t>Erreichte Punktzahl</t>
  </si>
  <si>
    <t>Max. Punktzahl</t>
  </si>
  <si>
    <t>Punktzahl (Bewertung)</t>
  </si>
  <si>
    <t>Wartungsfreundlichkeit der Technischen Gebäudeausrüstung</t>
  </si>
  <si>
    <t>1.</t>
  </si>
  <si>
    <t>Begehbarkeit der Installationsschächte</t>
  </si>
  <si>
    <t>relevant</t>
  </si>
  <si>
    <t>2.</t>
  </si>
  <si>
    <t>Technikzentralen</t>
  </si>
  <si>
    <t>3.</t>
  </si>
  <si>
    <t>Hilfsmittel</t>
  </si>
  <si>
    <t>4.</t>
  </si>
  <si>
    <t>Bedienung der Anlagen</t>
  </si>
  <si>
    <t>5.</t>
  </si>
  <si>
    <t>Störungsmeldung</t>
  </si>
  <si>
    <t>6.</t>
  </si>
  <si>
    <t>Sanitäranlagen/ Medienversorgung</t>
  </si>
  <si>
    <t>7.</t>
  </si>
  <si>
    <t>Wärmeversorgungsanlagen</t>
  </si>
  <si>
    <t>8.</t>
  </si>
  <si>
    <t>Lufttechnische Anlagen</t>
  </si>
  <si>
    <t>9.</t>
  </si>
  <si>
    <t>Kälteversorgungsanlagen</t>
  </si>
  <si>
    <t>10.</t>
  </si>
  <si>
    <t>Elektrotechnik</t>
  </si>
  <si>
    <t>11.</t>
  </si>
  <si>
    <t>Leuchten in hohen Räumen</t>
  </si>
  <si>
    <t>12.</t>
  </si>
  <si>
    <t>Leuchten in Treppenhäusern</t>
  </si>
  <si>
    <t>13.</t>
  </si>
  <si>
    <t>Leuchten in Sicherheits- und Reinraumbereichen</t>
  </si>
  <si>
    <t>14.</t>
  </si>
  <si>
    <t>Beleuchtung in Technikräumen</t>
  </si>
  <si>
    <t>15.</t>
  </si>
  <si>
    <t>Informationen zu Wartung und Bedienung</t>
  </si>
  <si>
    <t>nicht relevant</t>
  </si>
  <si>
    <t>Stand Tool: 11.01.2021</t>
  </si>
  <si>
    <t>grüne Felder bitte ausfüllen</t>
  </si>
  <si>
    <t>BNB Laborgebäude Neubau LN 2020</t>
  </si>
  <si>
    <t>Bewertungstool 4.1.6 Bedienungs- und Instandhaltungsfreundlichkeit der TGA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</si>
</sst>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name val="Neue Demos"/>
    </font>
    <font>
      <sz val="10"/>
      <color theme="1"/>
      <name val="Neue Demos"/>
    </font>
    <font>
      <sz val="11"/>
      <name val="Neue Demos"/>
    </font>
    <font>
      <i/>
      <sz val="10"/>
      <color theme="1"/>
      <name val="Neue Demos"/>
    </font>
    <font>
      <b/>
      <sz val="10"/>
      <name val="Neue Demos"/>
    </font>
    <font>
      <b/>
      <sz val="10"/>
      <color theme="1"/>
      <name val="Neue Demo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CC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2" borderId="0" xfId="0" applyFont="1" applyFill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2" fontId="6" fillId="0" borderId="3" xfId="0" applyNumberFormat="1" applyFont="1" applyBorder="1" applyAlignment="1">
      <alignment horizontal="right" vertical="top" wrapText="1"/>
    </xf>
    <xf numFmtId="9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49" fontId="5" fillId="0" borderId="4" xfId="0" applyNumberFormat="1" applyFont="1" applyFill="1" applyBorder="1" applyAlignment="1" applyProtection="1">
      <alignment horizontal="left" vertical="top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right" vertical="top" wrapText="1"/>
    </xf>
    <xf numFmtId="2" fontId="6" fillId="2" borderId="6" xfId="0" applyNumberFormat="1" applyFont="1" applyFill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2" fontId="0" fillId="2" borderId="8" xfId="0" applyNumberFormat="1" applyFill="1" applyBorder="1" applyAlignment="1">
      <alignment vertical="top"/>
    </xf>
    <xf numFmtId="49" fontId="2" fillId="0" borderId="9" xfId="0" applyNumberFormat="1" applyFont="1" applyBorder="1" applyAlignment="1">
      <alignment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right" vertical="top"/>
    </xf>
    <xf numFmtId="2" fontId="0" fillId="2" borderId="11" xfId="0" applyNumberFormat="1" applyFill="1" applyBorder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2" fillId="3" borderId="0" xfId="0" applyFont="1" applyFill="1" applyBorder="1" applyAlignment="1" applyProtection="1">
      <alignment vertical="top" wrapText="1"/>
      <protection locked="0"/>
    </xf>
    <xf numFmtId="0" fontId="2" fillId="3" borderId="0" xfId="0" applyFont="1" applyFill="1" applyAlignment="1">
      <alignment vertical="top" wrapText="1"/>
    </xf>
    <xf numFmtId="0" fontId="2" fillId="3" borderId="0" xfId="0" applyFont="1" applyFill="1" applyBorder="1" applyAlignment="1" applyProtection="1">
      <alignment horizontal="center" vertical="top"/>
      <protection locked="0"/>
    </xf>
    <xf numFmtId="0" fontId="2" fillId="3" borderId="0" xfId="0" applyFont="1" applyFill="1" applyBorder="1" applyAlignment="1" applyProtection="1">
      <alignment horizontal="right" vertical="top"/>
      <protection locked="0"/>
    </xf>
    <xf numFmtId="0" fontId="2" fillId="3" borderId="10" xfId="0" applyFont="1" applyFill="1" applyBorder="1" applyAlignment="1" applyProtection="1">
      <alignment horizontal="center" vertical="top"/>
      <protection locked="0"/>
    </xf>
    <xf numFmtId="0" fontId="2" fillId="3" borderId="10" xfId="0" applyFont="1" applyFill="1" applyBorder="1" applyAlignment="1" applyProtection="1">
      <alignment horizontal="righ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wertungstabelle_151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NB_LABOR_2013_1_Marktversion"/>
      <sheetName val="1.2.3 - Wassergebrauchskennwert"/>
      <sheetName val="1.2.3"/>
      <sheetName val="4.1.5"/>
      <sheetName val="1.2.3 alt"/>
      <sheetName val="4.1.6"/>
      <sheetName val="4.1.7"/>
      <sheetName val="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showGridLines="0" tabSelected="1" zoomScaleNormal="100" zoomScalePageLayoutView="115" workbookViewId="0">
      <selection activeCell="J9" sqref="J9"/>
    </sheetView>
  </sheetViews>
  <sheetFormatPr baseColWidth="10" defaultColWidth="10.85546875" defaultRowHeight="12.75"/>
  <cols>
    <col min="1" max="1" width="9.28515625" style="30" customWidth="1"/>
    <col min="2" max="2" width="58.140625" style="2" customWidth="1"/>
    <col min="3" max="3" width="15.7109375" style="3" customWidth="1"/>
    <col min="4" max="4" width="10.85546875" style="4"/>
    <col min="5" max="5" width="12.42578125" style="4" customWidth="1"/>
    <col min="6" max="6" width="13.7109375" style="5" customWidth="1"/>
    <col min="7" max="16384" width="10.85546875" style="5"/>
  </cols>
  <sheetData>
    <row r="1" spans="1:7" ht="15">
      <c r="A1" s="1" t="s">
        <v>46</v>
      </c>
    </row>
    <row r="2" spans="1:7" ht="15">
      <c r="A2" s="1" t="s">
        <v>45</v>
      </c>
    </row>
    <row r="3" spans="1:7" ht="14.25">
      <c r="A3" s="6" t="s">
        <v>43</v>
      </c>
    </row>
    <row r="4" spans="1:7" ht="14.25">
      <c r="A4" s="6" t="s">
        <v>0</v>
      </c>
      <c r="B4" s="7">
        <f>[1]BNB_LABOR_2013_1_Marktversion!G2</f>
        <v>0</v>
      </c>
    </row>
    <row r="5" spans="1:7" ht="14.25">
      <c r="A5" s="6" t="s">
        <v>1</v>
      </c>
      <c r="B5" s="32"/>
    </row>
    <row r="6" spans="1:7" ht="15">
      <c r="A6" s="1"/>
    </row>
    <row r="7" spans="1:7" ht="15">
      <c r="A7" s="1"/>
      <c r="B7" s="8" t="s">
        <v>2</v>
      </c>
    </row>
    <row r="8" spans="1:7" ht="15">
      <c r="A8" s="1"/>
      <c r="B8" s="33" t="s">
        <v>44</v>
      </c>
    </row>
    <row r="9" spans="1:7" ht="15">
      <c r="A9" s="1"/>
      <c r="B9" s="9" t="s">
        <v>3</v>
      </c>
    </row>
    <row r="10" spans="1:7" ht="15">
      <c r="A10" s="1"/>
    </row>
    <row r="11" spans="1:7" s="16" customFormat="1" ht="25.5">
      <c r="A11" s="10" t="s">
        <v>4</v>
      </c>
      <c r="B11" s="11" t="s">
        <v>5</v>
      </c>
      <c r="C11" s="12" t="s">
        <v>6</v>
      </c>
      <c r="D11" s="13" t="s">
        <v>7</v>
      </c>
      <c r="E11" s="13" t="s">
        <v>8</v>
      </c>
      <c r="F11" s="14" t="s">
        <v>9</v>
      </c>
      <c r="G11" s="15"/>
    </row>
    <row r="12" spans="1:7" s="16" customFormat="1">
      <c r="A12" s="17"/>
      <c r="B12" s="18" t="s">
        <v>10</v>
      </c>
      <c r="C12" s="19"/>
      <c r="D12" s="20">
        <f>SUM(D13:D27)</f>
        <v>0</v>
      </c>
      <c r="E12" s="20">
        <f>SUM(E13:E27)</f>
        <v>100</v>
      </c>
      <c r="F12" s="21">
        <f>D12/E12*100</f>
        <v>0</v>
      </c>
    </row>
    <row r="13" spans="1:7" ht="15">
      <c r="A13" s="22" t="s">
        <v>11</v>
      </c>
      <c r="B13" s="23" t="s">
        <v>12</v>
      </c>
      <c r="C13" s="34" t="s">
        <v>13</v>
      </c>
      <c r="D13" s="35"/>
      <c r="E13" s="24">
        <f>IF(C13="relevant",15,0)</f>
        <v>15</v>
      </c>
      <c r="F13" s="25"/>
    </row>
    <row r="14" spans="1:7" ht="15">
      <c r="A14" s="22" t="s">
        <v>14</v>
      </c>
      <c r="B14" s="23" t="s">
        <v>15</v>
      </c>
      <c r="C14" s="34" t="s">
        <v>13</v>
      </c>
      <c r="D14" s="35"/>
      <c r="E14" s="24">
        <f>IF(C14="relevant",10,0)</f>
        <v>10</v>
      </c>
      <c r="F14" s="25"/>
    </row>
    <row r="15" spans="1:7" ht="15">
      <c r="A15" s="22" t="s">
        <v>16</v>
      </c>
      <c r="B15" s="23" t="s">
        <v>17</v>
      </c>
      <c r="C15" s="34" t="s">
        <v>13</v>
      </c>
      <c r="D15" s="35"/>
      <c r="E15" s="24">
        <f>IF(C15="relevant",10,0)</f>
        <v>10</v>
      </c>
      <c r="F15" s="25"/>
    </row>
    <row r="16" spans="1:7" ht="15">
      <c r="A16" s="22" t="s">
        <v>18</v>
      </c>
      <c r="B16" s="23" t="s">
        <v>19</v>
      </c>
      <c r="C16" s="34" t="s">
        <v>13</v>
      </c>
      <c r="D16" s="35"/>
      <c r="E16" s="24">
        <f>IF(C16="relevant",7,0)</f>
        <v>7</v>
      </c>
      <c r="F16" s="25"/>
    </row>
    <row r="17" spans="1:6" ht="15">
      <c r="A17" s="22" t="s">
        <v>20</v>
      </c>
      <c r="B17" s="23" t="s">
        <v>21</v>
      </c>
      <c r="C17" s="34" t="s">
        <v>13</v>
      </c>
      <c r="D17" s="35"/>
      <c r="E17" s="24">
        <f>IF(C17="relevant",5,0)</f>
        <v>5</v>
      </c>
      <c r="F17" s="25"/>
    </row>
    <row r="18" spans="1:6" ht="15">
      <c r="A18" s="22" t="s">
        <v>22</v>
      </c>
      <c r="B18" s="23" t="s">
        <v>23</v>
      </c>
      <c r="C18" s="34" t="s">
        <v>13</v>
      </c>
      <c r="D18" s="35"/>
      <c r="E18" s="24">
        <f>IF(C18="relevant",7,0)</f>
        <v>7</v>
      </c>
      <c r="F18" s="25"/>
    </row>
    <row r="19" spans="1:6" ht="15">
      <c r="A19" s="22" t="s">
        <v>24</v>
      </c>
      <c r="B19" s="23" t="s">
        <v>25</v>
      </c>
      <c r="C19" s="34" t="s">
        <v>13</v>
      </c>
      <c r="D19" s="35"/>
      <c r="E19" s="24">
        <f>IF(C19="relevant",7,0)</f>
        <v>7</v>
      </c>
      <c r="F19" s="25"/>
    </row>
    <row r="20" spans="1:6" ht="15">
      <c r="A20" s="22" t="s">
        <v>26</v>
      </c>
      <c r="B20" s="23" t="s">
        <v>27</v>
      </c>
      <c r="C20" s="34" t="s">
        <v>13</v>
      </c>
      <c r="D20" s="35"/>
      <c r="E20" s="24">
        <f>IF(C20="relevant",6,0)</f>
        <v>6</v>
      </c>
      <c r="F20" s="25"/>
    </row>
    <row r="21" spans="1:6" ht="15">
      <c r="A21" s="22" t="s">
        <v>28</v>
      </c>
      <c r="B21" s="23" t="s">
        <v>29</v>
      </c>
      <c r="C21" s="34" t="s">
        <v>13</v>
      </c>
      <c r="D21" s="35"/>
      <c r="E21" s="24">
        <f>IF(C21="relevant",7,0)</f>
        <v>7</v>
      </c>
      <c r="F21" s="25"/>
    </row>
    <row r="22" spans="1:6" ht="15">
      <c r="A22" s="22" t="s">
        <v>30</v>
      </c>
      <c r="B22" s="23" t="s">
        <v>31</v>
      </c>
      <c r="C22" s="34" t="s">
        <v>13</v>
      </c>
      <c r="D22" s="35"/>
      <c r="E22" s="24">
        <f>IF(C22="relevant",6,0)</f>
        <v>6</v>
      </c>
      <c r="F22" s="25"/>
    </row>
    <row r="23" spans="1:6" ht="15">
      <c r="A23" s="22" t="s">
        <v>32</v>
      </c>
      <c r="B23" s="23" t="s">
        <v>33</v>
      </c>
      <c r="C23" s="34" t="s">
        <v>13</v>
      </c>
      <c r="D23" s="35"/>
      <c r="E23" s="24">
        <f>IF(C23="relevant",3,0)</f>
        <v>3</v>
      </c>
      <c r="F23" s="25"/>
    </row>
    <row r="24" spans="1:6" ht="15">
      <c r="A24" s="22" t="s">
        <v>34</v>
      </c>
      <c r="B24" s="23" t="s">
        <v>35</v>
      </c>
      <c r="C24" s="34" t="s">
        <v>13</v>
      </c>
      <c r="D24" s="35"/>
      <c r="E24" s="24">
        <f>IF(C24="relevant",3,0)</f>
        <v>3</v>
      </c>
      <c r="F24" s="25"/>
    </row>
    <row r="25" spans="1:6" ht="15">
      <c r="A25" s="22" t="s">
        <v>36</v>
      </c>
      <c r="B25" s="23" t="s">
        <v>37</v>
      </c>
      <c r="C25" s="34" t="s">
        <v>13</v>
      </c>
      <c r="D25" s="35"/>
      <c r="E25" s="24">
        <f>IF(C25="relevant",3,0)</f>
        <v>3</v>
      </c>
      <c r="F25" s="25"/>
    </row>
    <row r="26" spans="1:6" ht="15">
      <c r="A26" s="22" t="s">
        <v>38</v>
      </c>
      <c r="B26" s="23" t="s">
        <v>39</v>
      </c>
      <c r="C26" s="34" t="s">
        <v>13</v>
      </c>
      <c r="D26" s="35"/>
      <c r="E26" s="24">
        <f>IF(C26="relevant",4,0)</f>
        <v>4</v>
      </c>
      <c r="F26" s="25"/>
    </row>
    <row r="27" spans="1:6" ht="15">
      <c r="A27" s="26" t="s">
        <v>40</v>
      </c>
      <c r="B27" s="27" t="s">
        <v>41</v>
      </c>
      <c r="C27" s="36" t="s">
        <v>13</v>
      </c>
      <c r="D27" s="37"/>
      <c r="E27" s="28">
        <v>7</v>
      </c>
      <c r="F27" s="29"/>
    </row>
    <row r="226" spans="1:7" s="3" customFormat="1">
      <c r="A226" s="30"/>
      <c r="B226" s="31" t="s">
        <v>6</v>
      </c>
      <c r="D226" s="4"/>
      <c r="E226" s="4"/>
      <c r="F226" s="5"/>
      <c r="G226" s="5"/>
    </row>
    <row r="227" spans="1:7" s="3" customFormat="1">
      <c r="A227" s="30"/>
      <c r="B227" s="2" t="s">
        <v>13</v>
      </c>
      <c r="D227" s="4"/>
      <c r="E227" s="4"/>
      <c r="F227" s="5"/>
      <c r="G227" s="5"/>
    </row>
    <row r="228" spans="1:7" s="3" customFormat="1">
      <c r="A228" s="30"/>
      <c r="B228" s="2" t="s">
        <v>42</v>
      </c>
      <c r="D228" s="4"/>
      <c r="E228" s="4"/>
      <c r="F228" s="5"/>
      <c r="G228" s="5"/>
    </row>
  </sheetData>
  <dataValidations count="1">
    <dataValidation type="list" allowBlank="1" showInputMessage="1" showErrorMessage="1" sqref="C13:C27">
      <formula1>$B$227:$B$228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4.1.6</vt:lpstr>
      <vt:lpstr>'4.1.6'!Druckbereich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2021-01-11T16:55:10Z</dcterms:modified>
</cp:coreProperties>
</file>